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bakup dorado\escri\COLEGIO ALEMAN\CEMINSA\CEMINSA\PGG2024\"/>
    </mc:Choice>
  </mc:AlternateContent>
  <xr:revisionPtr revIDLastSave="0" documentId="13_ncr:1_{E6F79AF7-025B-4D81-A8DB-05665648BAA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I9" i="1" l="1"/>
  <c r="I20" i="1" l="1"/>
  <c r="I19" i="1"/>
  <c r="I18" i="1"/>
  <c r="I17" i="1"/>
  <c r="I16" i="1"/>
  <c r="I15" i="1"/>
  <c r="I14" i="1"/>
  <c r="I13" i="1"/>
  <c r="I12" i="1"/>
  <c r="I11" i="1"/>
  <c r="I10" i="1"/>
  <c r="I8" i="1"/>
  <c r="I7" i="1"/>
  <c r="I6" i="1"/>
  <c r="I21" i="1" l="1"/>
</calcChain>
</file>

<file path=xl/sharedStrings.xml><?xml version="1.0" encoding="utf-8"?>
<sst xmlns="http://schemas.openxmlformats.org/spreadsheetml/2006/main" count="62" uniqueCount="54">
  <si>
    <t xml:space="preserve">Resultados  acorde a Anexo 4  </t>
  </si>
  <si>
    <t xml:space="preserve">Area de gestion </t>
  </si>
  <si>
    <t>No.</t>
  </si>
  <si>
    <t>INDICADOR  Res 408 DE 2018</t>
  </si>
  <si>
    <t>Calificación</t>
  </si>
  <si>
    <t>Ponderación</t>
  </si>
  <si>
    <t>Resultado ponderado</t>
  </si>
  <si>
    <t>a</t>
  </si>
  <si>
    <t>b</t>
  </si>
  <si>
    <t>d</t>
  </si>
  <si>
    <t>e</t>
  </si>
  <si>
    <t>j</t>
  </si>
  <si>
    <t>f</t>
  </si>
  <si>
    <t>k</t>
  </si>
  <si>
    <t>l</t>
  </si>
  <si>
    <t>m=k*l</t>
  </si>
  <si>
    <t>Dirección y Gerencia 20%</t>
  </si>
  <si>
    <t>≥1.20</t>
  </si>
  <si>
    <t>≥0.90</t>
  </si>
  <si>
    <t>Financiera y administrativa 40%</t>
  </si>
  <si>
    <t>&lt;0,90</t>
  </si>
  <si>
    <t>≥0.70</t>
  </si>
  <si>
    <t>Cero (0) o variación negativa</t>
  </si>
  <si>
    <t>Utilización de información de Registro individual de prestaciones-RIPS</t>
  </si>
  <si>
    <t>≥1.00</t>
  </si>
  <si>
    <t>Oportunidad en la entrega del reporte de información en cumplimiento de la circular Única expedida por la Superintendencia Nacional de Salud o la norma que la sustituya</t>
  </si>
  <si>
    <t>Cumplimiento dentro de los términos previstos</t>
  </si>
  <si>
    <t>Oportunidad en la entrega del reporte de información en cumplimiento del Decreto 2193 de 2004, compilado en la sección 2. Capítulo 8, Titulo 3, parte 5 del Libro 2 del Decreto 780 de 2016. -Decreto Unico Reglamentario del sector salud y protección Social, o la norma que la sustituya.</t>
  </si>
  <si>
    <t>Área asistencial 20%</t>
  </si>
  <si>
    <t>Proporción de gestantes captadas antes de la semana 12 de gestación</t>
  </si>
  <si>
    <t>≥0.85</t>
  </si>
  <si>
    <t>Evaluación de aplicación de guía de manejo, especifica: Guía de atención de Enfermedad Hipertensiva</t>
  </si>
  <si>
    <t>≥0.80</t>
  </si>
  <si>
    <t>Evaluación de aplicación de guía de manejo de Crecimiento y Desarrollo</t>
  </si>
  <si>
    <t>≤ 3</t>
  </si>
  <si>
    <t xml:space="preserve">Resultado global obtenido </t>
  </si>
  <si>
    <t>Mejoramiento continuo de Calidad aplicable a entidades no acreditadas con autoevaluacion en la vigencia anterior</t>
  </si>
  <si>
    <t>Efectividad en la Auditoria para el Mejoramiento Continuo de la Calidad de la atencion en salud</t>
  </si>
  <si>
    <t>Gestion de ejecucion del Plan de Desarrollo Institucional.</t>
  </si>
  <si>
    <t>Evolucion del Gasto por Unidad de Valor Relativo producida (1)</t>
  </si>
  <si>
    <t>Proporción de medicamentos y material médico-quirúrgico adquiridos mediante los siguientes mecanismos: a) Compras conjuntas. B)Compras a través de cooperativas de empresas sociales del Estado) Compras a través de mecanismos electrónicos</t>
  </si>
  <si>
    <t>Monto de la deuda superior a 30 días por concepto de salarios del personal de planta y por concepto de contratación de servicios, y variación del monto frente a la vigencia anterior</t>
  </si>
  <si>
    <t>Resultado del Equilibrio Presupuestal</t>
  </si>
  <si>
    <t>Oportunidad en la atención</t>
  </si>
  <si>
    <t>2.9</t>
  </si>
  <si>
    <t>Riesgo Fiscal Y financiero</t>
  </si>
  <si>
    <t>Riesgo bajo</t>
  </si>
  <si>
    <t>Línea de base :Resultado obtenido a  31-12-2022</t>
  </si>
  <si>
    <t>Resultado 2023</t>
  </si>
  <si>
    <t>171.401.321</t>
  </si>
  <si>
    <t>INFORME  PLAN DE GESTION GERENCIAL  PERIODO 2.023</t>
  </si>
  <si>
    <t xml:space="preserve">Resoluciónes   408  de 2018    </t>
  </si>
  <si>
    <t>Riesgo Bajo</t>
  </si>
  <si>
    <t xml:space="preserve">META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</si>
</sst>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</font>
    <font>
      <b/>
      <sz val="8"/>
      <name val="Calibri"/>
      <family val="2"/>
    </font>
    <font>
      <b/>
      <sz val="9"/>
      <name val="Calibri"/>
      <family val="2"/>
    </font>
    <font>
      <b/>
      <sz val="10"/>
      <name val="Calibri"/>
      <family val="2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Times New Roman"/>
      <family val="1"/>
    </font>
    <font>
      <b/>
      <sz val="10"/>
      <color rgb="FF7030A0"/>
      <name val="Times New Roman"/>
      <family val="1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6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Border="1"/>
    <xf numFmtId="0" fontId="13" fillId="5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 2013 - 2022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abSelected="1" workbookViewId="0">
      <selection activeCell="L12" sqref="L12"/>
    </sheetView>
  </sheetViews>
  <sheetFormatPr baseColWidth="10" defaultRowHeight="15" x14ac:dyDescent="0.25"/>
  <cols>
    <col min="1" max="1" width="7.85546875" style="7" customWidth="1"/>
    <col min="2" max="2" width="3.85546875" style="7" customWidth="1"/>
    <col min="3" max="3" width="19" style="7" customWidth="1"/>
    <col min="4" max="4" width="9.85546875" style="7" customWidth="1"/>
    <col min="5" max="5" width="11" style="7" customWidth="1"/>
    <col min="6" max="6" width="10.42578125" style="7" customWidth="1"/>
    <col min="7" max="7" width="9.42578125" style="7" customWidth="1"/>
    <col min="8" max="8" width="10.7109375" style="7" customWidth="1"/>
    <col min="9" max="9" width="10" style="7" customWidth="1"/>
    <col min="10" max="16384" width="11.42578125" style="7"/>
  </cols>
  <sheetData>
    <row r="1" spans="1:9" ht="19.5" customHeight="1" x14ac:dyDescent="0.25">
      <c r="A1" s="8" t="s">
        <v>50</v>
      </c>
      <c r="B1" s="8"/>
      <c r="C1" s="8"/>
      <c r="D1" s="8"/>
      <c r="E1" s="8"/>
      <c r="F1" s="8"/>
      <c r="G1" s="8"/>
      <c r="H1" s="8"/>
      <c r="I1" s="8"/>
    </row>
    <row r="2" spans="1:9" ht="15" customHeight="1" x14ac:dyDescent="0.25">
      <c r="A2" s="9" t="s">
        <v>51</v>
      </c>
      <c r="B2" s="9"/>
      <c r="C2" s="9"/>
      <c r="D2" s="9"/>
      <c r="E2" s="9"/>
      <c r="F2" s="9"/>
      <c r="G2" s="9"/>
      <c r="H2" s="9"/>
      <c r="I2" s="9"/>
    </row>
    <row r="3" spans="1:9" ht="15.75" x14ac:dyDescent="0.25">
      <c r="A3" s="10" t="s">
        <v>0</v>
      </c>
      <c r="B3" s="10"/>
      <c r="C3" s="10"/>
      <c r="D3" s="10"/>
      <c r="E3" s="10"/>
      <c r="F3" s="10"/>
      <c r="G3" s="10"/>
      <c r="H3" s="10"/>
      <c r="I3" s="10"/>
    </row>
    <row r="4" spans="1:9" ht="64.5" customHeight="1" x14ac:dyDescent="0.25">
      <c r="A4" s="11" t="s">
        <v>1</v>
      </c>
      <c r="B4" s="12" t="s">
        <v>2</v>
      </c>
      <c r="C4" s="13" t="s">
        <v>3</v>
      </c>
      <c r="D4" s="14" t="s">
        <v>53</v>
      </c>
      <c r="E4" s="14" t="s">
        <v>47</v>
      </c>
      <c r="F4" s="14" t="s">
        <v>48</v>
      </c>
      <c r="G4" s="12" t="s">
        <v>4</v>
      </c>
      <c r="H4" s="11" t="s">
        <v>5</v>
      </c>
      <c r="I4" s="11" t="s">
        <v>6</v>
      </c>
    </row>
    <row r="5" spans="1:9" x14ac:dyDescent="0.25">
      <c r="A5" s="2" t="s">
        <v>7</v>
      </c>
      <c r="B5" s="2" t="s">
        <v>8</v>
      </c>
      <c r="C5" s="2" t="s">
        <v>9</v>
      </c>
      <c r="D5" s="2" t="s">
        <v>10</v>
      </c>
      <c r="E5" s="15" t="s">
        <v>11</v>
      </c>
      <c r="F5" s="15" t="s">
        <v>12</v>
      </c>
      <c r="G5" s="2" t="s">
        <v>13</v>
      </c>
      <c r="H5" s="2" t="s">
        <v>14</v>
      </c>
      <c r="I5" s="2" t="s">
        <v>15</v>
      </c>
    </row>
    <row r="6" spans="1:9" ht="56.25" x14ac:dyDescent="0.25">
      <c r="A6" s="16" t="s">
        <v>16</v>
      </c>
      <c r="B6" s="3">
        <v>1</v>
      </c>
      <c r="C6" s="5" t="s">
        <v>36</v>
      </c>
      <c r="D6" s="4" t="s">
        <v>17</v>
      </c>
      <c r="E6" s="6">
        <v>1.2</v>
      </c>
      <c r="F6" s="6">
        <v>1.2</v>
      </c>
      <c r="G6" s="1">
        <v>5</v>
      </c>
      <c r="H6" s="3">
        <v>0.05</v>
      </c>
      <c r="I6" s="3">
        <f t="shared" ref="I6:I20" si="0">G6*H6</f>
        <v>0.25</v>
      </c>
    </row>
    <row r="7" spans="1:9" ht="45" x14ac:dyDescent="0.25">
      <c r="A7" s="16"/>
      <c r="B7" s="3">
        <v>2</v>
      </c>
      <c r="C7" s="5" t="s">
        <v>37</v>
      </c>
      <c r="D7" s="4" t="s">
        <v>18</v>
      </c>
      <c r="E7" s="6">
        <v>0.91</v>
      </c>
      <c r="F7" s="6">
        <v>0.92</v>
      </c>
      <c r="G7" s="1">
        <v>5</v>
      </c>
      <c r="H7" s="3">
        <v>0.05</v>
      </c>
      <c r="I7" s="3">
        <f t="shared" si="0"/>
        <v>0.25</v>
      </c>
    </row>
    <row r="8" spans="1:9" ht="33.75" x14ac:dyDescent="0.25">
      <c r="A8" s="16"/>
      <c r="B8" s="3">
        <v>3</v>
      </c>
      <c r="C8" s="5" t="s">
        <v>38</v>
      </c>
      <c r="D8" s="4" t="s">
        <v>18</v>
      </c>
      <c r="E8" s="6">
        <v>0.79</v>
      </c>
      <c r="F8" s="17">
        <v>0.9</v>
      </c>
      <c r="G8" s="1">
        <v>5</v>
      </c>
      <c r="H8" s="18">
        <v>0.1</v>
      </c>
      <c r="I8" s="3">
        <f t="shared" si="0"/>
        <v>0.5</v>
      </c>
    </row>
    <row r="9" spans="1:9" ht="48" x14ac:dyDescent="0.25">
      <c r="A9" s="19"/>
      <c r="B9" s="3">
        <v>4</v>
      </c>
      <c r="C9" s="5" t="s">
        <v>45</v>
      </c>
      <c r="D9" s="4" t="s">
        <v>26</v>
      </c>
      <c r="E9" s="6" t="s">
        <v>52</v>
      </c>
      <c r="F9" s="6" t="s">
        <v>46</v>
      </c>
      <c r="G9" s="1">
        <v>3</v>
      </c>
      <c r="H9" s="3">
        <v>0.05</v>
      </c>
      <c r="I9" s="3">
        <f t="shared" si="0"/>
        <v>0.15000000000000002</v>
      </c>
    </row>
    <row r="10" spans="1:9" ht="50.25" customHeight="1" x14ac:dyDescent="0.25">
      <c r="A10" s="20" t="s">
        <v>19</v>
      </c>
      <c r="B10" s="3">
        <v>5</v>
      </c>
      <c r="C10" s="5" t="s">
        <v>39</v>
      </c>
      <c r="D10" s="4" t="s">
        <v>20</v>
      </c>
      <c r="E10" s="6">
        <v>0.98</v>
      </c>
      <c r="F10" s="6">
        <v>0.76</v>
      </c>
      <c r="G10" s="1">
        <v>5</v>
      </c>
      <c r="H10" s="18">
        <v>5.7142857142857148E-2</v>
      </c>
      <c r="I10" s="22">
        <f t="shared" si="0"/>
        <v>0.28571428571428575</v>
      </c>
    </row>
    <row r="11" spans="1:9" ht="123.75" x14ac:dyDescent="0.25">
      <c r="A11" s="20"/>
      <c r="B11" s="3">
        <v>6</v>
      </c>
      <c r="C11" s="5" t="s">
        <v>40</v>
      </c>
      <c r="D11" s="4" t="s">
        <v>21</v>
      </c>
      <c r="E11" s="6">
        <v>0</v>
      </c>
      <c r="F11" s="6">
        <v>0</v>
      </c>
      <c r="G11" s="1">
        <v>0</v>
      </c>
      <c r="H11" s="18">
        <v>5.7142857142857148E-2</v>
      </c>
      <c r="I11" s="22">
        <f t="shared" si="0"/>
        <v>0</v>
      </c>
    </row>
    <row r="12" spans="1:9" ht="90" x14ac:dyDescent="0.25">
      <c r="A12" s="20"/>
      <c r="B12" s="3">
        <v>7</v>
      </c>
      <c r="C12" s="5" t="s">
        <v>41</v>
      </c>
      <c r="D12" s="4" t="s">
        <v>22</v>
      </c>
      <c r="E12" s="29">
        <v>752171194</v>
      </c>
      <c r="F12" s="30" t="s">
        <v>49</v>
      </c>
      <c r="G12" s="1">
        <v>3</v>
      </c>
      <c r="H12" s="18">
        <v>5.7142857142857148E-2</v>
      </c>
      <c r="I12" s="22">
        <f t="shared" si="0"/>
        <v>0.17142857142857143</v>
      </c>
    </row>
    <row r="13" spans="1:9" ht="33.75" x14ac:dyDescent="0.25">
      <c r="A13" s="20"/>
      <c r="B13" s="3">
        <v>8</v>
      </c>
      <c r="C13" s="5" t="s">
        <v>23</v>
      </c>
      <c r="D13" s="4">
        <v>4</v>
      </c>
      <c r="E13" s="6">
        <v>4</v>
      </c>
      <c r="F13" s="6">
        <v>4</v>
      </c>
      <c r="G13" s="1">
        <v>3</v>
      </c>
      <c r="H13" s="18">
        <v>5.7142857142857148E-2</v>
      </c>
      <c r="I13" s="22">
        <f t="shared" si="0"/>
        <v>0.17142857142857143</v>
      </c>
    </row>
    <row r="14" spans="1:9" ht="22.5" x14ac:dyDescent="0.25">
      <c r="A14" s="20"/>
      <c r="B14" s="3">
        <v>9</v>
      </c>
      <c r="C14" s="5" t="s">
        <v>42</v>
      </c>
      <c r="D14" s="4" t="s">
        <v>24</v>
      </c>
      <c r="E14" s="6">
        <v>0.91</v>
      </c>
      <c r="F14" s="21">
        <v>1.07</v>
      </c>
      <c r="G14" s="1">
        <v>5</v>
      </c>
      <c r="H14" s="18">
        <v>5.7142857142857148E-2</v>
      </c>
      <c r="I14" s="22">
        <f t="shared" si="0"/>
        <v>0.28571428571428575</v>
      </c>
    </row>
    <row r="15" spans="1:9" ht="78.75" x14ac:dyDescent="0.25">
      <c r="A15" s="20"/>
      <c r="B15" s="3">
        <v>10</v>
      </c>
      <c r="C15" s="5" t="s">
        <v>25</v>
      </c>
      <c r="D15" s="4" t="s">
        <v>26</v>
      </c>
      <c r="E15" s="23" t="s">
        <v>26</v>
      </c>
      <c r="F15" s="23" t="s">
        <v>26</v>
      </c>
      <c r="G15" s="1">
        <v>0</v>
      </c>
      <c r="H15" s="18">
        <v>5.7142857142857148E-2</v>
      </c>
      <c r="I15" s="22">
        <f t="shared" si="0"/>
        <v>0</v>
      </c>
    </row>
    <row r="16" spans="1:9" ht="135" x14ac:dyDescent="0.25">
      <c r="A16" s="20"/>
      <c r="B16" s="3">
        <v>11</v>
      </c>
      <c r="C16" s="5" t="s">
        <v>27</v>
      </c>
      <c r="D16" s="4" t="s">
        <v>26</v>
      </c>
      <c r="E16" s="23" t="s">
        <v>26</v>
      </c>
      <c r="F16" s="23" t="s">
        <v>26</v>
      </c>
      <c r="G16" s="1">
        <v>5</v>
      </c>
      <c r="H16" s="18">
        <v>5.7142857142857148E-2</v>
      </c>
      <c r="I16" s="22">
        <f t="shared" si="0"/>
        <v>0.28571428571428575</v>
      </c>
    </row>
    <row r="17" spans="1:9" ht="33.75" x14ac:dyDescent="0.25">
      <c r="A17" s="24" t="s">
        <v>28</v>
      </c>
      <c r="B17" s="4">
        <v>21</v>
      </c>
      <c r="C17" s="5" t="s">
        <v>29</v>
      </c>
      <c r="D17" s="4" t="s">
        <v>30</v>
      </c>
      <c r="E17" s="6">
        <v>0.88</v>
      </c>
      <c r="F17" s="6">
        <v>0.62</v>
      </c>
      <c r="G17" s="1">
        <v>3</v>
      </c>
      <c r="H17" s="18">
        <v>0.1125</v>
      </c>
      <c r="I17" s="22">
        <f t="shared" si="0"/>
        <v>0.33750000000000002</v>
      </c>
    </row>
    <row r="18" spans="1:9" ht="56.25" x14ac:dyDescent="0.25">
      <c r="A18" s="24"/>
      <c r="B18" s="4">
        <v>23</v>
      </c>
      <c r="C18" s="5" t="s">
        <v>31</v>
      </c>
      <c r="D18" s="4" t="s">
        <v>32</v>
      </c>
      <c r="E18" s="6">
        <v>0.84</v>
      </c>
      <c r="F18" s="6">
        <v>0.64</v>
      </c>
      <c r="G18" s="1">
        <v>3</v>
      </c>
      <c r="H18" s="18">
        <v>0.10250000000000001</v>
      </c>
      <c r="I18" s="22">
        <f t="shared" si="0"/>
        <v>0.3075</v>
      </c>
    </row>
    <row r="19" spans="1:9" ht="33.75" x14ac:dyDescent="0.25">
      <c r="A19" s="24"/>
      <c r="B19" s="4">
        <v>24</v>
      </c>
      <c r="C19" s="5" t="s">
        <v>33</v>
      </c>
      <c r="D19" s="4" t="s">
        <v>18</v>
      </c>
      <c r="E19" s="6">
        <v>0.84</v>
      </c>
      <c r="F19" s="6">
        <v>0.63</v>
      </c>
      <c r="G19" s="1">
        <v>3</v>
      </c>
      <c r="H19" s="18">
        <v>9.2499999999999999E-2</v>
      </c>
      <c r="I19" s="22">
        <f t="shared" si="0"/>
        <v>0.27749999999999997</v>
      </c>
    </row>
    <row r="20" spans="1:9" ht="22.5" x14ac:dyDescent="0.25">
      <c r="A20" s="24"/>
      <c r="B20" s="4">
        <v>26</v>
      </c>
      <c r="C20" s="5" t="s">
        <v>43</v>
      </c>
      <c r="D20" s="4" t="s">
        <v>34</v>
      </c>
      <c r="E20" s="6">
        <v>3</v>
      </c>
      <c r="F20" s="6" t="s">
        <v>44</v>
      </c>
      <c r="G20" s="1">
        <v>5</v>
      </c>
      <c r="H20" s="18">
        <v>9.2499999999999999E-2</v>
      </c>
      <c r="I20" s="22">
        <f t="shared" si="0"/>
        <v>0.46250000000000002</v>
      </c>
    </row>
    <row r="21" spans="1:9" x14ac:dyDescent="0.25">
      <c r="A21" s="25" t="s">
        <v>35</v>
      </c>
      <c r="B21" s="26"/>
      <c r="C21" s="26"/>
      <c r="D21" s="26"/>
      <c r="E21" s="26"/>
      <c r="F21" s="26"/>
      <c r="G21" s="26"/>
      <c r="H21" s="27"/>
      <c r="I21" s="28">
        <f>SUM(I6:I20)</f>
        <v>3.7349999999999999</v>
      </c>
    </row>
  </sheetData>
  <mergeCells count="7">
    <mergeCell ref="A6:A8"/>
    <mergeCell ref="A21:H21"/>
    <mergeCell ref="A10:A16"/>
    <mergeCell ref="A17:A20"/>
    <mergeCell ref="A1:I1"/>
    <mergeCell ref="A2:I2"/>
    <mergeCell ref="A3:I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 SARMIENTO</dc:creator>
  <cp:lastModifiedBy>USUARIO</cp:lastModifiedBy>
  <dcterms:created xsi:type="dcterms:W3CDTF">2022-03-29T20:30:00Z</dcterms:created>
  <dcterms:modified xsi:type="dcterms:W3CDTF">2024-04-29T21:12:31Z</dcterms:modified>
</cp:coreProperties>
</file>